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wner\Dropbox\Synergy Foundation\Consultancy Services\VICEDA\3. Business Audits\Business Assessments\Coastal Craft Yachts\Additional Resources\"/>
    </mc:Choice>
  </mc:AlternateContent>
  <xr:revisionPtr revIDLastSave="0" documentId="8_{97DD4CA8-0A04-48D3-93EB-824431566B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5" r:id="rId1"/>
    <sheet name="References " sheetId="2" r:id="rId2"/>
    <sheet name="Background" sheetId="4" r:id="rId3"/>
  </sheets>
  <definedNames>
    <definedName name="CombDiesel">#REF!</definedName>
    <definedName name="CombGas">#REF!</definedName>
    <definedName name="CommutingFuel">#REF!</definedName>
    <definedName name="CommutingFuel2">#REF!</definedName>
    <definedName name="CompostOptions">#REF!</definedName>
    <definedName name="d">#REF!</definedName>
    <definedName name="Deliveries1">#REF!</definedName>
    <definedName name="Deliveries2">#REF!</definedName>
    <definedName name="FlightsAre">#REF!</definedName>
    <definedName name="FuelUnits">#REF!</definedName>
    <definedName name="greenwood">#REF!</definedName>
    <definedName name="l">#REF!</definedName>
    <definedName name="LandfillOptions">#REF!</definedName>
    <definedName name="lbskg">#REF!</definedName>
    <definedName name="NaturalGasUnits">#REF!</definedName>
    <definedName name="o">#REF!</definedName>
    <definedName name="p">#REF!</definedName>
    <definedName name="PaperUnits">#REF!</definedName>
    <definedName name="ProvinceElectricity">#REF!</definedName>
    <definedName name="rails">#REF!</definedName>
    <definedName name="RecyclingOptions">#REF!</definedName>
    <definedName name="Refrigerants">#REF!</definedName>
    <definedName name="ReportType">#REF!</definedName>
    <definedName name="Shipping1">#REF!</definedName>
    <definedName name="Shipping2">#REF!</definedName>
    <definedName name="Shipping3">#REF!</definedName>
    <definedName name="TaxisAndCars">#REF!</definedName>
    <definedName name="WasteUnits">#REF!</definedName>
    <definedName name="WasteUnits2">#REF!</definedName>
    <definedName name="WaterUnits">#REF!</definedName>
    <definedName name="woodspecies">#REF!</definedName>
    <definedName name="WoodTypes">#REF!</definedName>
    <definedName name="woodunits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5" l="1"/>
  <c r="O1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O47" i="5"/>
  <c r="O46" i="5"/>
  <c r="O45" i="5"/>
  <c r="O44" i="5"/>
  <c r="N40" i="5"/>
  <c r="M40" i="5"/>
  <c r="L40" i="5"/>
  <c r="K40" i="5"/>
  <c r="J40" i="5"/>
  <c r="I40" i="5"/>
  <c r="H40" i="5"/>
  <c r="G40" i="5"/>
  <c r="F40" i="5"/>
  <c r="E40" i="5"/>
  <c r="D40" i="5"/>
  <c r="C40" i="5"/>
  <c r="O38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O33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O28" i="5"/>
  <c r="O27" i="5"/>
  <c r="O26" i="5"/>
  <c r="O25" i="5"/>
  <c r="O24" i="5"/>
  <c r="O23" i="5"/>
  <c r="O22" i="5"/>
  <c r="O21" i="5"/>
  <c r="O20" i="5"/>
  <c r="O18" i="5"/>
  <c r="O35" i="5" l="1"/>
  <c r="O49" i="5"/>
  <c r="O30" i="5"/>
  <c r="O40" i="5"/>
  <c r="O6" i="5" s="1"/>
  <c r="O5" i="5" l="1"/>
  <c r="O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0" authorId="0" shapeId="0" xr:uid="{9AB93110-9210-496C-811C-6CB0BA7E6F5A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mixed containers include tin/plastic/cartons</t>
        </r>
      </text>
    </comment>
  </commentList>
</comments>
</file>

<file path=xl/sharedStrings.xml><?xml version="1.0" encoding="utf-8"?>
<sst xmlns="http://schemas.openxmlformats.org/spreadsheetml/2006/main" count="96" uniqueCount="71">
  <si>
    <t>&lt;select&gt;</t>
  </si>
  <si>
    <t>Notes</t>
  </si>
  <si>
    <t xml:space="preserve">Materials or Items </t>
  </si>
  <si>
    <t xml:space="preserve">Recycle </t>
  </si>
  <si>
    <t>Paper/Cardboard</t>
  </si>
  <si>
    <t>Glass</t>
  </si>
  <si>
    <t xml:space="preserve">Soft Plastic </t>
  </si>
  <si>
    <t>Styrofoam</t>
  </si>
  <si>
    <t>Universal Waste</t>
  </si>
  <si>
    <t>Wood</t>
  </si>
  <si>
    <t>Mixed Containers</t>
  </si>
  <si>
    <t>Steel/Tin Cans</t>
  </si>
  <si>
    <t>Scrap Metal</t>
  </si>
  <si>
    <t>Hard Plastics #1-7</t>
  </si>
  <si>
    <t>Volume of Waste Stream in Cubic Yards</t>
  </si>
  <si>
    <t xml:space="preserve">Cooking Oil </t>
  </si>
  <si>
    <t xml:space="preserve">Organics </t>
  </si>
  <si>
    <t>Food &amp; Soiled Paper</t>
  </si>
  <si>
    <t>Yard Waste</t>
  </si>
  <si>
    <t xml:space="preserve">Reuse (Internal &amp; External) </t>
  </si>
  <si>
    <t xml:space="preserve">Non-diversion </t>
  </si>
  <si>
    <t xml:space="preserve">Landfill Waste (with organics) </t>
  </si>
  <si>
    <t xml:space="preserve">Landfill Waste (without organics) </t>
  </si>
  <si>
    <t>Total Recycle</t>
  </si>
  <si>
    <t>Total Organics</t>
  </si>
  <si>
    <t>Total Reuse</t>
  </si>
  <si>
    <t xml:space="preserve">Total Landfill </t>
  </si>
  <si>
    <t>Total Waste Diverted</t>
  </si>
  <si>
    <t xml:space="preserve">Total Waste to Landfill </t>
  </si>
  <si>
    <t>Total Waste to Landfill</t>
  </si>
  <si>
    <t>Diversion Rate:</t>
  </si>
  <si>
    <t>Weight of Waste Stream in Kilograms</t>
  </si>
  <si>
    <t>Total Weight (kg)</t>
  </si>
  <si>
    <t>Unfinished Compost</t>
  </si>
  <si>
    <t>Yard Trimmings</t>
  </si>
  <si>
    <t xml:space="preserve">Month: </t>
  </si>
  <si>
    <t xml:space="preserve">Landfill </t>
  </si>
  <si>
    <t>Landfill (no organics)</t>
  </si>
  <si>
    <t>Waste Weights Table</t>
  </si>
  <si>
    <t>Material</t>
  </si>
  <si>
    <t xml:space="preserve">Reference </t>
  </si>
  <si>
    <r>
      <t>kg/Yard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</si>
  <si>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t xml:space="preserve">Volume Conversion Chart </t>
  </si>
  <si>
    <t>Unit</t>
  </si>
  <si>
    <t>Litre (L)</t>
  </si>
  <si>
    <t>Gallon (gal)</t>
  </si>
  <si>
    <t xml:space="preserve">Cardboard Only </t>
  </si>
  <si>
    <t>Cardboard only</t>
  </si>
  <si>
    <t xml:space="preserve">(old Corrugated Containers Flattened) </t>
  </si>
  <si>
    <t xml:space="preserve">(computer paper loose, old corrugated containers 50% each) </t>
  </si>
  <si>
    <t xml:space="preserve">(Mixed Bottles/Containers #1-7 loose) </t>
  </si>
  <si>
    <t xml:space="preserve">(Bottles, loose) </t>
  </si>
  <si>
    <t xml:space="preserve">(LDPE loose) </t>
  </si>
  <si>
    <t xml:space="preserve">(EPS loose) </t>
  </si>
  <si>
    <t>(steel cans, whole)</t>
  </si>
  <si>
    <t>(Commercial - all waste uncompacted)</t>
  </si>
  <si>
    <t xml:space="preserve">(Commercial - dry waste) </t>
  </si>
  <si>
    <t>(food waste- restaurants)</t>
  </si>
  <si>
    <t xml:space="preserve">(mixed yard waste, uncompacted) </t>
  </si>
  <si>
    <t>(other ferrous and non-ferrous)</t>
  </si>
  <si>
    <t>Synergy ASR 2022</t>
  </si>
  <si>
    <t>(dimensional lumber)</t>
  </si>
  <si>
    <t>(fats, oils, grease)</t>
  </si>
  <si>
    <t>(containers (cans, plastic) - no glass)</t>
  </si>
  <si>
    <t xml:space="preserve">REFERENCE: </t>
  </si>
  <si>
    <t>EPA Volume-to-Weight Conversion Factors, 2016</t>
  </si>
  <si>
    <t>Password Protection</t>
  </si>
  <si>
    <t>WasteAudit2022</t>
  </si>
  <si>
    <t>[BUSINESS NAME] WASTE DIVERSION DATA 2023</t>
  </si>
  <si>
    <t>LOGO HERE</t>
  </si>
  <si>
    <r>
      <t>Cubic Yard Equivalent (yd</t>
    </r>
    <r>
      <rPr>
        <vertAlign val="superscript"/>
        <sz val="14"/>
        <color theme="1"/>
        <rFont val="Public Sans"/>
      </rPr>
      <t>3</t>
    </r>
    <r>
      <rPr>
        <sz val="14"/>
        <color theme="1"/>
        <rFont val="Public Sans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</si>
</sst>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entury Gothic"/>
      <family val="2"/>
    </font>
    <font>
      <b/>
      <vertAlign val="superscript"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B1552"/>
      <name val="Lexend Deca"/>
    </font>
    <font>
      <b/>
      <sz val="11"/>
      <color theme="1"/>
      <name val="Public Sans"/>
    </font>
    <font>
      <sz val="11"/>
      <color theme="1"/>
      <name val="Public Sans"/>
    </font>
    <font>
      <b/>
      <sz val="12"/>
      <color theme="0"/>
      <name val="Public Sans"/>
    </font>
    <font>
      <sz val="12"/>
      <color theme="1"/>
      <name val="Public Sans"/>
    </font>
    <font>
      <sz val="11"/>
      <name val="Public Sans"/>
    </font>
    <font>
      <b/>
      <sz val="14"/>
      <color theme="0"/>
      <name val="Public Sans"/>
    </font>
    <font>
      <sz val="14"/>
      <color theme="1"/>
      <name val="Public Sans"/>
    </font>
    <font>
      <vertAlign val="superscript"/>
      <sz val="14"/>
      <color theme="1"/>
      <name val="Public San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B1552"/>
        <bgColor indexed="64"/>
      </patternFill>
    </fill>
    <fill>
      <patternFill patternType="solid">
        <fgColor rgb="FF00A87C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3" borderId="0" xfId="0" applyFont="1" applyFill="1"/>
    <xf numFmtId="0" fontId="11" fillId="0" borderId="0" xfId="4"/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6" borderId="0" xfId="0" applyFont="1" applyFill="1" applyAlignment="1">
      <alignment horizontal="center"/>
    </xf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4" borderId="18" xfId="0" applyFont="1" applyFill="1" applyBorder="1" applyAlignment="1">
      <alignment horizontal="center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4" borderId="11" xfId="0" applyFont="1" applyFill="1" applyBorder="1" applyAlignment="1">
      <alignment horizontal="center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right"/>
      <protection locked="0"/>
    </xf>
    <xf numFmtId="9" fontId="14" fillId="4" borderId="10" xfId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5" fillId="2" borderId="16" xfId="0" applyFont="1" applyFill="1" applyBorder="1" applyAlignment="1" applyProtection="1">
      <alignment horizontal="right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4" borderId="16" xfId="0" applyFont="1" applyFill="1" applyBorder="1" applyAlignment="1">
      <alignment horizontal="center"/>
    </xf>
    <xf numFmtId="0" fontId="15" fillId="2" borderId="8" xfId="0" applyFont="1" applyFill="1" applyBorder="1" applyProtection="1">
      <protection locked="0"/>
    </xf>
    <xf numFmtId="0" fontId="15" fillId="2" borderId="22" xfId="0" applyFont="1" applyFill="1" applyBorder="1" applyAlignment="1" applyProtection="1">
      <alignment horizontal="right"/>
      <protection locked="0"/>
    </xf>
    <xf numFmtId="0" fontId="15" fillId="4" borderId="12" xfId="0" applyFont="1" applyFill="1" applyBorder="1" applyAlignment="1">
      <alignment horizontal="center"/>
    </xf>
    <xf numFmtId="0" fontId="15" fillId="2" borderId="12" xfId="0" applyFont="1" applyFill="1" applyBorder="1" applyAlignment="1" applyProtection="1">
      <alignment horizontal="right"/>
      <protection locked="0"/>
    </xf>
    <xf numFmtId="0" fontId="14" fillId="4" borderId="17" xfId="0" applyFont="1" applyFill="1" applyBorder="1" applyAlignment="1" applyProtection="1">
      <alignment horizontal="right"/>
      <protection locked="0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5" borderId="16" xfId="0" applyFont="1" applyFill="1" applyBorder="1" applyAlignment="1">
      <alignment horizontal="center"/>
    </xf>
    <xf numFmtId="0" fontId="15" fillId="0" borderId="8" xfId="0" applyFont="1" applyBorder="1" applyProtection="1">
      <protection locked="0"/>
    </xf>
    <xf numFmtId="0" fontId="15" fillId="0" borderId="12" xfId="0" applyFont="1" applyBorder="1" applyAlignment="1" applyProtection="1">
      <alignment horizontal="right"/>
      <protection locked="0"/>
    </xf>
    <xf numFmtId="0" fontId="15" fillId="5" borderId="12" xfId="0" applyFont="1" applyFill="1" applyBorder="1" applyAlignment="1">
      <alignment horizontal="center"/>
    </xf>
    <xf numFmtId="0" fontId="14" fillId="5" borderId="17" xfId="0" applyFont="1" applyFill="1" applyBorder="1" applyAlignment="1" applyProtection="1">
      <alignment horizontal="right"/>
      <protection locked="0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0" borderId="16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7" xfId="0" applyFont="1" applyFill="1" applyBorder="1"/>
    <xf numFmtId="0" fontId="15" fillId="5" borderId="17" xfId="0" applyFont="1" applyFill="1" applyBorder="1"/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center" vertical="center" wrapText="1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center"/>
      <protection locked="0"/>
    </xf>
    <xf numFmtId="0" fontId="17" fillId="8" borderId="13" xfId="0" applyFont="1" applyFill="1" applyBorder="1" applyAlignment="1" applyProtection="1">
      <alignment horizontal="center"/>
      <protection locked="0"/>
    </xf>
    <xf numFmtId="0" fontId="17" fillId="8" borderId="13" xfId="0" applyFont="1" applyFill="1" applyBorder="1" applyProtection="1">
      <protection locked="0"/>
    </xf>
    <xf numFmtId="0" fontId="17" fillId="8" borderId="15" xfId="0" applyFont="1" applyFill="1" applyBorder="1" applyProtection="1">
      <protection locked="0"/>
    </xf>
    <xf numFmtId="0" fontId="17" fillId="8" borderId="13" xfId="0" applyFont="1" applyFill="1" applyBorder="1" applyAlignment="1" applyProtection="1">
      <alignment horizontal="center"/>
      <protection locked="0"/>
    </xf>
    <xf numFmtId="0" fontId="20" fillId="0" borderId="20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0" fontId="20" fillId="0" borderId="21" xfId="0" applyFont="1" applyBorder="1"/>
    <xf numFmtId="0" fontId="20" fillId="0" borderId="10" xfId="0" applyFont="1" applyBorder="1"/>
    <xf numFmtId="0" fontId="19" fillId="7" borderId="1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</cellXfs>
  <cellStyles count="5">
    <cellStyle name="Hyperlink" xfId="4" builtinId="8"/>
    <cellStyle name="Hyperlink 2" xfId="2" xr:uid="{15B37130-17EF-40C9-8092-152EF812FCC6}"/>
    <cellStyle name="Normal" xfId="0" builtinId="0"/>
    <cellStyle name="Normal 2" xfId="3" xr:uid="{EBF9F487-022E-4118-9C26-613672F509A2}"/>
    <cellStyle name="Percent" xfId="1" builtinId="5"/>
  </cellStyles>
  <dxfs count="0"/>
  <tableStyles count="0" defaultTableStyle="TableStyleMedium2" defaultPivotStyle="PivotStyleLight16"/>
  <colors>
    <mruColors>
      <color rgb="FF0B1552"/>
      <color rgb="FF00A87C"/>
      <color rgb="FF0081C1"/>
      <color rgb="FFF2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</xdr:row>
      <xdr:rowOff>66674</xdr:rowOff>
    </xdr:from>
    <xdr:to>
      <xdr:col>10</xdr:col>
      <xdr:colOff>514350</xdr:colOff>
      <xdr:row>13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BFEF01-8007-4140-AABC-8DEB8BC71E94}"/>
            </a:ext>
          </a:extLst>
        </xdr:cNvPr>
        <xdr:cNvSpPr txBox="1"/>
      </xdr:nvSpPr>
      <xdr:spPr>
        <a:xfrm>
          <a:off x="333376" y="1228724"/>
          <a:ext cx="7315199" cy="2057402"/>
        </a:xfrm>
        <a:prstGeom prst="rect">
          <a:avLst/>
        </a:prstGeom>
        <a:solidFill>
          <a:srgbClr val="F2F5FF"/>
        </a:solidFill>
        <a:ln w="19050" cmpd="sng">
          <a:solidFill>
            <a:srgbClr val="0B155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u="sng">
              <a:latin typeface="Public Sans" pitchFamily="2" charset="0"/>
            </a:rPr>
            <a:t>General</a:t>
          </a:r>
          <a:r>
            <a:rPr lang="en-CA" sz="1100" b="1" u="sng" baseline="0">
              <a:latin typeface="Public Sans" pitchFamily="2" charset="0"/>
            </a:rPr>
            <a:t> Instructions </a:t>
          </a:r>
        </a:p>
        <a:p>
          <a:r>
            <a:rPr lang="en-CA" sz="1100" b="0" u="none">
              <a:latin typeface="Public Sans" pitchFamily="2" charset="0"/>
            </a:rPr>
            <a:t>This</a:t>
          </a:r>
          <a:r>
            <a:rPr lang="en-CA" sz="1100" b="0" u="none" baseline="0">
              <a:latin typeface="Public Sans" pitchFamily="2" charset="0"/>
            </a:rPr>
            <a:t> tool has been designed to track your organization's waste diversion rate by weight from landfill. </a:t>
          </a:r>
        </a:p>
        <a:p>
          <a:endParaRPr lang="en-CA" sz="1100" b="0" u="none" baseline="0">
            <a:latin typeface="Public Sans" pitchFamily="2" charset="0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u="none" baseline="0">
              <a:latin typeface="Public Sans" pitchFamily="2" charset="0"/>
            </a:rPr>
            <a:t>Using the dropdowns in row 15, select the reporting month</a:t>
          </a:r>
        </a:p>
        <a:p>
          <a:pPr marL="228600" indent="-228600">
            <a:buFont typeface="+mj-lt"/>
            <a:buAutoNum type="arabicPeriod"/>
          </a:pPr>
          <a:r>
            <a:rPr lang="en-CA" sz="1100" b="0" u="none" baseline="0">
              <a:latin typeface="Public Sans" pitchFamily="2" charset="0"/>
            </a:rPr>
            <a:t>For recycling, organics, and landfill streams, record the </a:t>
          </a:r>
          <a:r>
            <a:rPr lang="en-CA" sz="1100" b="0" u="sng" baseline="0">
              <a:latin typeface="Public Sans" pitchFamily="2" charset="0"/>
            </a:rPr>
            <a:t>volume in cubic yards </a:t>
          </a:r>
          <a:r>
            <a:rPr lang="en-CA" sz="1100" b="0" u="none" baseline="0">
              <a:latin typeface="Public Sans" pitchFamily="2" charset="0"/>
            </a:rPr>
            <a:t>for that month in the corresponding cells </a:t>
          </a:r>
          <a:r>
            <a:rPr lang="en-CA" sz="1100" b="0" i="1" u="none" baseline="0">
              <a:latin typeface="Public Sans" pitchFamily="2" charset="0"/>
            </a:rPr>
            <a:t>(columns C through N). </a:t>
          </a:r>
          <a:r>
            <a:rPr lang="en-CA" sz="1100" b="0" i="0" u="none" baseline="0">
              <a:latin typeface="Public Sans" pitchFamily="2" charset="0"/>
            </a:rPr>
            <a:t>The total weight will automatically be calculated in Column O</a:t>
          </a:r>
          <a:endParaRPr lang="en-CA" sz="1100" b="0" i="1" u="none" baseline="0">
            <a:latin typeface="Public Sans" pitchFamily="2" charset="0"/>
          </a:endParaRPr>
        </a:p>
        <a:p>
          <a:pPr marL="228600" indent="-228600">
            <a:buFont typeface="+mj-lt"/>
            <a:buAutoNum type="arabicPeriod"/>
          </a:pPr>
          <a:r>
            <a:rPr lang="en-CA" sz="1100" b="0" i="0" u="none" baseline="0">
              <a:latin typeface="Public Sans" pitchFamily="2" charset="0"/>
            </a:rPr>
            <a:t>If you are unsure of the volume, reference your waste disposal bills, or see the biz sizes diagrams on the "References" tab of this workbook</a:t>
          </a:r>
        </a:p>
        <a:p>
          <a:pPr marL="228600" indent="-228600">
            <a:buFont typeface="+mj-lt"/>
            <a:buAutoNum type="arabicPeriod"/>
          </a:pPr>
          <a:r>
            <a:rPr lang="en-CA" sz="1100" b="0" i="0" u="none" baseline="0">
              <a:latin typeface="Public Sans" pitchFamily="2" charset="0"/>
            </a:rPr>
            <a:t>For reuse internal/external streams, enter the name of the material/item in Column B and the estimated </a:t>
          </a:r>
          <a:r>
            <a:rPr lang="en-CA" sz="1100" b="0" i="0" u="sng" baseline="0">
              <a:latin typeface="Public Sans" pitchFamily="2" charset="0"/>
            </a:rPr>
            <a:t>weight in kilograms</a:t>
          </a:r>
          <a:r>
            <a:rPr lang="en-CA" sz="1100" b="0" i="0" u="none" baseline="0">
              <a:latin typeface="Public Sans" pitchFamily="2" charset="0"/>
            </a:rPr>
            <a:t> per month  in </a:t>
          </a:r>
          <a:r>
            <a:rPr lang="en-CA" sz="1100" b="0" baseline="0">
              <a:solidFill>
                <a:schemeClr val="dk1"/>
              </a:solidFill>
              <a:effectLst/>
              <a:latin typeface="Public Sans" pitchFamily="2" charset="0"/>
              <a:ea typeface="+mn-ea"/>
              <a:cs typeface="+mn-cs"/>
            </a:rPr>
            <a:t>the corresponding cells </a:t>
          </a:r>
          <a:r>
            <a:rPr lang="en-CA" sz="1100" b="0" i="1" baseline="0">
              <a:solidFill>
                <a:schemeClr val="dk1"/>
              </a:solidFill>
              <a:effectLst/>
              <a:latin typeface="Public Sans" pitchFamily="2" charset="0"/>
              <a:ea typeface="+mn-ea"/>
              <a:cs typeface="+mn-cs"/>
            </a:rPr>
            <a:t>(columns C through N)</a:t>
          </a:r>
          <a:endParaRPr lang="en-CA" sz="1100" b="0" i="0" u="none" baseline="0">
            <a:latin typeface="Public Sans" pitchFamily="2" charset="0"/>
          </a:endParaRPr>
        </a:p>
        <a:p>
          <a:pPr marL="228600" indent="-228600">
            <a:buFont typeface="+mj-lt"/>
            <a:buAutoNum type="arabicPeriod"/>
          </a:pPr>
          <a:endParaRPr lang="en-CA" sz="1100" b="0" i="0" u="none">
            <a:latin typeface="Public Sans" pitchFamily="2" charset="0"/>
          </a:endParaRPr>
        </a:p>
        <a:p>
          <a:pPr marL="0" indent="0">
            <a:buFontTx/>
            <a:buNone/>
          </a:pPr>
          <a:r>
            <a:rPr lang="en-CA" sz="1100" b="0" i="1" u="none">
              <a:latin typeface="Public Sans" pitchFamily="2" charset="0"/>
            </a:rPr>
            <a:t>Do</a:t>
          </a:r>
          <a:r>
            <a:rPr lang="en-CA" sz="1100" b="0" i="1" u="none" baseline="0">
              <a:latin typeface="Public Sans" pitchFamily="2" charset="0"/>
            </a:rPr>
            <a:t> not enter data or edit any of the grey coloured cells</a:t>
          </a:r>
          <a:endParaRPr lang="en-CA" sz="1100" b="0" i="1" u="none">
            <a:latin typeface="Public Sans" pitchFamily="2" charset="0"/>
          </a:endParaRPr>
        </a:p>
      </xdr:txBody>
    </xdr:sp>
    <xdr:clientData/>
  </xdr:twoCellAnchor>
  <xdr:twoCellAnchor editAs="oneCell">
    <xdr:from>
      <xdr:col>15</xdr:col>
      <xdr:colOff>886747</xdr:colOff>
      <xdr:row>0</xdr:row>
      <xdr:rowOff>314102</xdr:rowOff>
    </xdr:from>
    <xdr:to>
      <xdr:col>15</xdr:col>
      <xdr:colOff>2857500</xdr:colOff>
      <xdr:row>0</xdr:row>
      <xdr:rowOff>762000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63DA0F-7D95-823A-2DFE-58CA58358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297" y="314102"/>
          <a:ext cx="1970753" cy="447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16</xdr:row>
      <xdr:rowOff>47625</xdr:rowOff>
    </xdr:from>
    <xdr:to>
      <xdr:col>11</xdr:col>
      <xdr:colOff>191423</xdr:colOff>
      <xdr:row>45</xdr:row>
      <xdr:rowOff>143659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9B236D-0EA4-547D-68B7-EE554940D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33750"/>
          <a:ext cx="6611273" cy="5620534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381001</xdr:colOff>
      <xdr:row>7</xdr:row>
      <xdr:rowOff>134033</xdr:rowOff>
    </xdr:from>
    <xdr:to>
      <xdr:col>14</xdr:col>
      <xdr:colOff>329565</xdr:colOff>
      <xdr:row>39</xdr:row>
      <xdr:rowOff>58112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80C10C-2FA1-6FA7-387B-708D05C3F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1" y="1705658"/>
          <a:ext cx="3800474" cy="60200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</xdr:row>
      <xdr:rowOff>66675</xdr:rowOff>
    </xdr:from>
    <xdr:to>
      <xdr:col>11</xdr:col>
      <xdr:colOff>118110</xdr:colOff>
      <xdr:row>13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FCB084-0314-B56A-D400-0F9BF60B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66700"/>
          <a:ext cx="6537960" cy="2788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ynergy Foundation">
      <a:dk1>
        <a:sysClr val="windowText" lastClr="000000"/>
      </a:dk1>
      <a:lt1>
        <a:srgbClr val="FFFFFF"/>
      </a:lt1>
      <a:dk2>
        <a:srgbClr val="2B4A77"/>
      </a:dk2>
      <a:lt2>
        <a:srgbClr val="FFFFFF"/>
      </a:lt2>
      <a:accent1>
        <a:srgbClr val="2B4A77"/>
      </a:accent1>
      <a:accent2>
        <a:srgbClr val="008972"/>
      </a:accent2>
      <a:accent3>
        <a:srgbClr val="E0BE2D"/>
      </a:accent3>
      <a:accent4>
        <a:srgbClr val="FFD967"/>
      </a:accent4>
      <a:accent5>
        <a:srgbClr val="434444"/>
      </a:accent5>
      <a:accent6>
        <a:srgbClr val="70AD47"/>
      </a:accent6>
      <a:hlink>
        <a:srgbClr val="555891"/>
      </a:hlink>
      <a:folHlink>
        <a:srgbClr val="5558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pa.gov/sites/default/files/2016-04/documents/volume_to_weight_conversion_factors_memorandum_04192016_508f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0FA48-4D60-496F-A0EC-FE7537D86D6D}">
  <sheetPr>
    <tabColor theme="5" tint="-0.249977111117893"/>
  </sheetPr>
  <dimension ref="B1:P49"/>
  <sheetViews>
    <sheetView showGridLines="0" tabSelected="1" topLeftCell="A26" zoomScale="80" zoomScaleNormal="80" workbookViewId="0">
      <selection activeCell="D18" sqref="D18"/>
    </sheetView>
  </sheetViews>
  <sheetFormatPr defaultColWidth="9.21875" defaultRowHeight="14.4" x14ac:dyDescent="0.3"/>
  <cols>
    <col min="1" max="1" width="3" style="5" customWidth="1"/>
    <col min="2" max="2" width="30.77734375" style="5" customWidth="1"/>
    <col min="3" max="13" width="9.21875" style="5"/>
    <col min="14" max="14" width="9.21875" style="5" customWidth="1"/>
    <col min="15" max="15" width="14.77734375" style="5" customWidth="1"/>
    <col min="16" max="16" width="45.77734375" style="5" customWidth="1"/>
    <col min="17" max="17" width="9.21875" style="5" customWidth="1"/>
    <col min="18" max="16384" width="9.21875" style="5"/>
  </cols>
  <sheetData>
    <row r="1" spans="2:16" ht="91.5" customHeight="1" x14ac:dyDescent="0.3">
      <c r="B1" s="12" t="s">
        <v>69</v>
      </c>
      <c r="C1" s="11" t="s">
        <v>68</v>
      </c>
    </row>
    <row r="3" spans="2:16" x14ac:dyDescent="0.3">
      <c r="P3" s="6"/>
    </row>
    <row r="4" spans="2:16" ht="15" thickBot="1" x14ac:dyDescent="0.35">
      <c r="P4" s="6"/>
    </row>
    <row r="5" spans="2:16" ht="17.399999999999999" x14ac:dyDescent="0.4">
      <c r="L5" s="13" t="s">
        <v>27</v>
      </c>
      <c r="M5" s="14"/>
      <c r="N5" s="14"/>
      <c r="O5" s="15">
        <f>SUM(O30,O35,O49)</f>
        <v>0</v>
      </c>
      <c r="P5" s="6"/>
    </row>
    <row r="6" spans="2:16" ht="17.399999999999999" x14ac:dyDescent="0.4">
      <c r="L6" s="16" t="s">
        <v>29</v>
      </c>
      <c r="M6" s="17" t="s">
        <v>28</v>
      </c>
      <c r="N6" s="17"/>
      <c r="O6" s="18">
        <f>O40</f>
        <v>0</v>
      </c>
      <c r="P6" s="6"/>
    </row>
    <row r="7" spans="2:16" ht="18" thickBot="1" x14ac:dyDescent="0.45">
      <c r="L7" s="19" t="s">
        <v>30</v>
      </c>
      <c r="M7" s="20"/>
      <c r="N7" s="20"/>
      <c r="O7" s="21">
        <f>IFERROR(O5/SUM(O5,O6),0%)</f>
        <v>0</v>
      </c>
      <c r="P7" s="6"/>
    </row>
    <row r="15" spans="2:16" ht="17.399999999999999" x14ac:dyDescent="0.4">
      <c r="B15" s="22" t="s">
        <v>35</v>
      </c>
      <c r="C15" s="58" t="s">
        <v>0</v>
      </c>
      <c r="D15" s="58" t="s">
        <v>0</v>
      </c>
      <c r="E15" s="58" t="s">
        <v>0</v>
      </c>
      <c r="F15" s="58" t="s">
        <v>0</v>
      </c>
      <c r="G15" s="58" t="s">
        <v>0</v>
      </c>
      <c r="H15" s="58" t="s">
        <v>0</v>
      </c>
      <c r="I15" s="58" t="s">
        <v>0</v>
      </c>
      <c r="J15" s="58" t="s">
        <v>0</v>
      </c>
      <c r="K15" s="58" t="s">
        <v>0</v>
      </c>
      <c r="L15" s="58" t="s">
        <v>0</v>
      </c>
      <c r="M15" s="58" t="s">
        <v>0</v>
      </c>
      <c r="N15" s="58" t="s">
        <v>0</v>
      </c>
      <c r="O15" s="23"/>
      <c r="P15" s="23"/>
    </row>
    <row r="16" spans="2:16" s="7" customFormat="1" ht="39" customHeight="1" x14ac:dyDescent="0.3">
      <c r="B16" s="59" t="s">
        <v>2</v>
      </c>
      <c r="C16" s="60" t="s">
        <v>14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 t="s">
        <v>32</v>
      </c>
      <c r="P16" s="62" t="s">
        <v>1</v>
      </c>
    </row>
    <row r="17" spans="2:16" ht="18.75" customHeight="1" thickBot="1" x14ac:dyDescent="0.5">
      <c r="B17" s="63" t="s">
        <v>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/>
    </row>
    <row r="18" spans="2:16" ht="17.399999999999999" x14ac:dyDescent="0.4">
      <c r="B18" s="24" t="s">
        <v>4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>
        <f>SUM(C18:N18)*Background!B4</f>
        <v>0</v>
      </c>
      <c r="P18" s="29"/>
    </row>
    <row r="19" spans="2:16" ht="17.399999999999999" x14ac:dyDescent="0.4">
      <c r="B19" s="30" t="s">
        <v>46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31">
        <f>SUM(C19:N19)*Background!B5</f>
        <v>0</v>
      </c>
      <c r="P19" s="29"/>
    </row>
    <row r="20" spans="2:16" ht="17.399999999999999" x14ac:dyDescent="0.4">
      <c r="B20" s="32" t="s">
        <v>10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31">
        <f>SUM(C20:N20)*Background!B6</f>
        <v>0</v>
      </c>
      <c r="P20" s="29"/>
    </row>
    <row r="21" spans="2:16" ht="17.399999999999999" x14ac:dyDescent="0.4">
      <c r="B21" s="32" t="s">
        <v>13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31">
        <f>SUM(C21:N21)*Background!B7</f>
        <v>0</v>
      </c>
      <c r="P21" s="29"/>
    </row>
    <row r="22" spans="2:16" ht="17.399999999999999" x14ac:dyDescent="0.4">
      <c r="B22" s="32" t="s">
        <v>5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31">
        <f>SUM(C22:N22)*Background!B8</f>
        <v>0</v>
      </c>
      <c r="P22" s="29"/>
    </row>
    <row r="23" spans="2:16" ht="17.399999999999999" x14ac:dyDescent="0.4">
      <c r="B23" s="32" t="s">
        <v>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31">
        <f>SUM(C23:N23)*Background!B9</f>
        <v>0</v>
      </c>
      <c r="P23" s="29"/>
    </row>
    <row r="24" spans="2:16" ht="17.399999999999999" x14ac:dyDescent="0.4">
      <c r="B24" s="32" t="s">
        <v>7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1">
        <f>SUM(C24:N24)*Background!B10</f>
        <v>0</v>
      </c>
      <c r="P24" s="29"/>
    </row>
    <row r="25" spans="2:16" ht="17.399999999999999" x14ac:dyDescent="0.4">
      <c r="B25" s="32" t="s">
        <v>11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31">
        <f>SUM(C25:N25)*Background!B11</f>
        <v>0</v>
      </c>
      <c r="P25" s="29"/>
    </row>
    <row r="26" spans="2:16" ht="17.399999999999999" x14ac:dyDescent="0.4">
      <c r="B26" s="32" t="s">
        <v>12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31">
        <f>SUM(C26:N26)*Background!B12</f>
        <v>0</v>
      </c>
      <c r="P26" s="29"/>
    </row>
    <row r="27" spans="2:16" ht="17.399999999999999" x14ac:dyDescent="0.4">
      <c r="B27" s="32" t="s">
        <v>8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31">
        <f>SUM(C27:N27)*Background!B13</f>
        <v>0</v>
      </c>
      <c r="P27" s="29"/>
    </row>
    <row r="28" spans="2:16" ht="17.399999999999999" x14ac:dyDescent="0.4">
      <c r="B28" s="32" t="s">
        <v>9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31">
        <f>SUM(C28:N28)*Background!B14</f>
        <v>0</v>
      </c>
      <c r="P28" s="29"/>
    </row>
    <row r="29" spans="2:16" ht="17.399999999999999" x14ac:dyDescent="0.4">
      <c r="B29" s="32" t="s">
        <v>15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31">
        <f>SUM(C29:N29)*Background!B15</f>
        <v>0</v>
      </c>
      <c r="P29" s="29"/>
    </row>
    <row r="30" spans="2:16" ht="18" thickBot="1" x14ac:dyDescent="0.45">
      <c r="B30" s="33" t="s">
        <v>23</v>
      </c>
      <c r="C30" s="34">
        <f t="shared" ref="C30:O30" si="0">SUM(C18:C29)</f>
        <v>0</v>
      </c>
      <c r="D30" s="35">
        <f t="shared" si="0"/>
        <v>0</v>
      </c>
      <c r="E30" s="35">
        <f t="shared" si="0"/>
        <v>0</v>
      </c>
      <c r="F30" s="35">
        <f t="shared" si="0"/>
        <v>0</v>
      </c>
      <c r="G30" s="35">
        <f t="shared" si="0"/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0"/>
        <v>0</v>
      </c>
      <c r="L30" s="35">
        <f t="shared" si="0"/>
        <v>0</v>
      </c>
      <c r="M30" s="35">
        <f t="shared" si="0"/>
        <v>0</v>
      </c>
      <c r="N30" s="36">
        <f t="shared" si="0"/>
        <v>0</v>
      </c>
      <c r="O30" s="37">
        <f t="shared" si="0"/>
        <v>0</v>
      </c>
      <c r="P30" s="29"/>
    </row>
    <row r="31" spans="2:16" ht="6" customHeight="1" x14ac:dyDescent="0.4">
      <c r="B31" s="23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3"/>
    </row>
    <row r="32" spans="2:16" ht="18.75" customHeight="1" thickBot="1" x14ac:dyDescent="0.5">
      <c r="B32" s="63" t="s">
        <v>16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6"/>
    </row>
    <row r="33" spans="2:16" ht="17.399999999999999" x14ac:dyDescent="0.4">
      <c r="B33" s="39" t="s">
        <v>17</v>
      </c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>
        <f>SUM(C33:N33)*Background!B16</f>
        <v>0</v>
      </c>
      <c r="P33" s="44"/>
    </row>
    <row r="34" spans="2:16" ht="17.399999999999999" x14ac:dyDescent="0.4">
      <c r="B34" s="45" t="s">
        <v>18</v>
      </c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6">
        <f>SUM(C34:N34)*Background!B17</f>
        <v>0</v>
      </c>
      <c r="P34" s="44"/>
    </row>
    <row r="35" spans="2:16" ht="18" thickBot="1" x14ac:dyDescent="0.45">
      <c r="B35" s="47" t="s">
        <v>24</v>
      </c>
      <c r="C35" s="48">
        <f t="shared" ref="C35:O35" si="1">SUM(C33:C34)</f>
        <v>0</v>
      </c>
      <c r="D35" s="49">
        <f t="shared" si="1"/>
        <v>0</v>
      </c>
      <c r="E35" s="49">
        <f t="shared" si="1"/>
        <v>0</v>
      </c>
      <c r="F35" s="49">
        <f t="shared" si="1"/>
        <v>0</v>
      </c>
      <c r="G35" s="49">
        <f t="shared" si="1"/>
        <v>0</v>
      </c>
      <c r="H35" s="49">
        <f t="shared" si="1"/>
        <v>0</v>
      </c>
      <c r="I35" s="49">
        <f t="shared" si="1"/>
        <v>0</v>
      </c>
      <c r="J35" s="49">
        <f t="shared" si="1"/>
        <v>0</v>
      </c>
      <c r="K35" s="49">
        <f t="shared" si="1"/>
        <v>0</v>
      </c>
      <c r="L35" s="49">
        <f t="shared" si="1"/>
        <v>0</v>
      </c>
      <c r="M35" s="49">
        <f t="shared" si="1"/>
        <v>0</v>
      </c>
      <c r="N35" s="50">
        <f t="shared" si="1"/>
        <v>0</v>
      </c>
      <c r="O35" s="51">
        <f t="shared" si="1"/>
        <v>0</v>
      </c>
      <c r="P35" s="44"/>
    </row>
    <row r="36" spans="2:16" ht="6" customHeight="1" x14ac:dyDescent="0.4">
      <c r="B36" s="2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3"/>
    </row>
    <row r="37" spans="2:16" ht="18.75" customHeight="1" thickBot="1" x14ac:dyDescent="0.5">
      <c r="B37" s="63" t="s">
        <v>20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6"/>
    </row>
    <row r="38" spans="2:16" ht="17.399999999999999" x14ac:dyDescent="0.4">
      <c r="B38" s="52" t="s">
        <v>21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>
        <f>SUM(C38:N38)*Background!B18</f>
        <v>0</v>
      </c>
      <c r="P38" s="44"/>
    </row>
    <row r="39" spans="2:16" ht="17.399999999999999" x14ac:dyDescent="0.4">
      <c r="B39" s="53" t="s">
        <v>22</v>
      </c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6">
        <f>SUM(C39:N39)*Background!B19</f>
        <v>0</v>
      </c>
      <c r="P39" s="44"/>
    </row>
    <row r="40" spans="2:16" ht="18" thickBot="1" x14ac:dyDescent="0.45">
      <c r="B40" s="47" t="s">
        <v>26</v>
      </c>
      <c r="C40" s="54">
        <f t="shared" ref="C40:O40" si="2">SUM(C38:C39)</f>
        <v>0</v>
      </c>
      <c r="D40" s="55">
        <f t="shared" si="2"/>
        <v>0</v>
      </c>
      <c r="E40" s="55">
        <f t="shared" si="2"/>
        <v>0</v>
      </c>
      <c r="F40" s="55">
        <f t="shared" si="2"/>
        <v>0</v>
      </c>
      <c r="G40" s="55">
        <f t="shared" si="2"/>
        <v>0</v>
      </c>
      <c r="H40" s="55">
        <f t="shared" si="2"/>
        <v>0</v>
      </c>
      <c r="I40" s="55">
        <f t="shared" si="2"/>
        <v>0</v>
      </c>
      <c r="J40" s="55">
        <f t="shared" si="2"/>
        <v>0</v>
      </c>
      <c r="K40" s="55">
        <f t="shared" si="2"/>
        <v>0</v>
      </c>
      <c r="L40" s="55">
        <f t="shared" si="2"/>
        <v>0</v>
      </c>
      <c r="M40" s="55">
        <f t="shared" si="2"/>
        <v>0</v>
      </c>
      <c r="N40" s="56">
        <f t="shared" si="2"/>
        <v>0</v>
      </c>
      <c r="O40" s="57">
        <f t="shared" si="2"/>
        <v>0</v>
      </c>
      <c r="P40" s="44"/>
    </row>
    <row r="41" spans="2:16" ht="6" customHeight="1" x14ac:dyDescent="0.4">
      <c r="B41" s="2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23"/>
    </row>
    <row r="42" spans="2:16" s="8" customFormat="1" ht="39" customHeight="1" x14ac:dyDescent="0.3">
      <c r="B42" s="59" t="s">
        <v>2</v>
      </c>
      <c r="C42" s="60" t="s">
        <v>31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 t="s">
        <v>32</v>
      </c>
      <c r="P42" s="62" t="s">
        <v>1</v>
      </c>
    </row>
    <row r="43" spans="2:16" ht="19.8" thickBot="1" x14ac:dyDescent="0.5">
      <c r="B43" s="63" t="s">
        <v>19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5"/>
      <c r="P43" s="66"/>
    </row>
    <row r="44" spans="2:16" ht="17.399999999999999" x14ac:dyDescent="0.4">
      <c r="B44" s="52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>
        <f>SUM(C44:N44)</f>
        <v>0</v>
      </c>
      <c r="P44" s="44"/>
    </row>
    <row r="45" spans="2:16" ht="17.399999999999999" x14ac:dyDescent="0.4">
      <c r="B45" s="53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6">
        <f t="shared" ref="O45:O48" si="3">SUM(C45:N45)</f>
        <v>0</v>
      </c>
      <c r="P45" s="44"/>
    </row>
    <row r="46" spans="2:16" ht="17.399999999999999" x14ac:dyDescent="0.4">
      <c r="B46" s="53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6">
        <f t="shared" si="3"/>
        <v>0</v>
      </c>
      <c r="P46" s="44"/>
    </row>
    <row r="47" spans="2:16" ht="17.399999999999999" x14ac:dyDescent="0.4">
      <c r="B47" s="53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6">
        <f t="shared" si="3"/>
        <v>0</v>
      </c>
      <c r="P47" s="44"/>
    </row>
    <row r="48" spans="2:16" ht="17.399999999999999" x14ac:dyDescent="0.4">
      <c r="B48" s="53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6">
        <f t="shared" si="3"/>
        <v>0</v>
      </c>
      <c r="P48" s="44"/>
    </row>
    <row r="49" spans="2:16" ht="18" thickBot="1" x14ac:dyDescent="0.45">
      <c r="B49" s="47" t="s">
        <v>25</v>
      </c>
      <c r="C49" s="48">
        <f>SUM(C44:C48)</f>
        <v>0</v>
      </c>
      <c r="D49" s="49">
        <f t="shared" ref="D49:O49" si="4">SUM(D44:D48)</f>
        <v>0</v>
      </c>
      <c r="E49" s="49">
        <f t="shared" si="4"/>
        <v>0</v>
      </c>
      <c r="F49" s="49">
        <f t="shared" si="4"/>
        <v>0</v>
      </c>
      <c r="G49" s="49">
        <f t="shared" si="4"/>
        <v>0</v>
      </c>
      <c r="H49" s="49">
        <f t="shared" si="4"/>
        <v>0</v>
      </c>
      <c r="I49" s="49">
        <f t="shared" si="4"/>
        <v>0</v>
      </c>
      <c r="J49" s="49">
        <f t="shared" si="4"/>
        <v>0</v>
      </c>
      <c r="K49" s="49">
        <f t="shared" si="4"/>
        <v>0</v>
      </c>
      <c r="L49" s="49">
        <f t="shared" si="4"/>
        <v>0</v>
      </c>
      <c r="M49" s="49">
        <f t="shared" si="4"/>
        <v>0</v>
      </c>
      <c r="N49" s="50">
        <f t="shared" si="4"/>
        <v>0</v>
      </c>
      <c r="O49" s="51">
        <f t="shared" si="4"/>
        <v>0</v>
      </c>
      <c r="P49" s="44"/>
    </row>
  </sheetData>
  <sheetProtection sheet="1" objects="1" scenarios="1"/>
  <mergeCells count="8">
    <mergeCell ref="C37:N37"/>
    <mergeCell ref="C42:N42"/>
    <mergeCell ref="L5:N5"/>
    <mergeCell ref="L6:N6"/>
    <mergeCell ref="L7:N7"/>
    <mergeCell ref="C16:N16"/>
    <mergeCell ref="C17:N17"/>
    <mergeCell ref="C32:N32"/>
  </mergeCells>
  <dataValidations count="1">
    <dataValidation type="list" allowBlank="1" showInputMessage="1" showErrorMessage="1" sqref="C15:N15" xr:uid="{C6B1A2C9-B38C-4DCB-BE4D-31AF6C6654D5}">
      <formula1>"&lt;select&gt;, Jan, Feb, Mar, Apr, May, Jun, Jul, Aug, Sept, Oct, Nov, Dec"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E943-D961-45F0-8B67-DC6AF1955EFC}">
  <sheetPr>
    <tabColor theme="9"/>
  </sheetPr>
  <dimension ref="M2:U18"/>
  <sheetViews>
    <sheetView showGridLines="0" workbookViewId="0">
      <selection activeCell="M3" sqref="M3:N3"/>
    </sheetView>
  </sheetViews>
  <sheetFormatPr defaultRowHeight="14.4" x14ac:dyDescent="0.3"/>
  <cols>
    <col min="13" max="13" width="15.44140625" customWidth="1"/>
    <col min="14" max="14" width="33.109375" customWidth="1"/>
  </cols>
  <sheetData>
    <row r="2" spans="13:14" ht="15" thickBot="1" x14ac:dyDescent="0.35"/>
    <row r="3" spans="13:14" ht="22.8" x14ac:dyDescent="0.55000000000000004">
      <c r="M3" s="73" t="s">
        <v>42</v>
      </c>
      <c r="N3" s="74"/>
    </row>
    <row r="4" spans="13:14" ht="23.4" x14ac:dyDescent="0.55000000000000004">
      <c r="M4" s="68" t="s">
        <v>43</v>
      </c>
      <c r="N4" s="69" t="s">
        <v>70</v>
      </c>
    </row>
    <row r="5" spans="13:14" ht="22.8" x14ac:dyDescent="0.55000000000000004">
      <c r="M5" s="68" t="s">
        <v>45</v>
      </c>
      <c r="N5" s="70">
        <v>5.0000000000000001E-3</v>
      </c>
    </row>
    <row r="6" spans="13:14" ht="23.4" thickBot="1" x14ac:dyDescent="0.6">
      <c r="M6" s="71" t="s">
        <v>44</v>
      </c>
      <c r="N6" s="72">
        <v>1.2999999999999999E-3</v>
      </c>
    </row>
    <row r="18" spans="21:21" x14ac:dyDescent="0.3">
      <c r="U18" s="1"/>
    </row>
  </sheetData>
  <mergeCells count="1">
    <mergeCell ref="M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5A49-F67F-4DD6-9283-600880C0E057}">
  <sheetPr>
    <tabColor theme="0" tint="-0.499984740745262"/>
  </sheetPr>
  <dimension ref="A2:N24"/>
  <sheetViews>
    <sheetView topLeftCell="A3" workbookViewId="0">
      <selection activeCell="B24" sqref="B24"/>
    </sheetView>
  </sheetViews>
  <sheetFormatPr defaultRowHeight="14.4" x14ac:dyDescent="0.3"/>
  <cols>
    <col min="1" max="1" width="24.44140625" customWidth="1"/>
    <col min="2" max="2" width="14.44140625" customWidth="1"/>
    <col min="3" max="3" width="54.77734375" customWidth="1"/>
  </cols>
  <sheetData>
    <row r="2" spans="1:14" x14ac:dyDescent="0.3">
      <c r="A2" s="9" t="s">
        <v>38</v>
      </c>
      <c r="B2" s="9"/>
      <c r="C2" s="9"/>
    </row>
    <row r="3" spans="1:14" ht="16.2" x14ac:dyDescent="0.3">
      <c r="A3" s="2" t="s">
        <v>39</v>
      </c>
      <c r="B3" s="2" t="s">
        <v>41</v>
      </c>
      <c r="C3" s="2" t="s">
        <v>40</v>
      </c>
    </row>
    <row r="4" spans="1:14" x14ac:dyDescent="0.3">
      <c r="A4" t="s">
        <v>4</v>
      </c>
      <c r="B4">
        <v>129.5</v>
      </c>
      <c r="C4" t="s">
        <v>49</v>
      </c>
    </row>
    <row r="5" spans="1:14" x14ac:dyDescent="0.3">
      <c r="A5" t="s">
        <v>47</v>
      </c>
      <c r="B5">
        <v>48.1</v>
      </c>
      <c r="C5" s="10" t="s">
        <v>48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3">
      <c r="A6" t="s">
        <v>10</v>
      </c>
      <c r="B6">
        <v>14.5</v>
      </c>
      <c r="C6" t="s">
        <v>63</v>
      </c>
    </row>
    <row r="7" spans="1:14" x14ac:dyDescent="0.3">
      <c r="A7" t="s">
        <v>13</v>
      </c>
      <c r="B7">
        <v>18.32</v>
      </c>
      <c r="C7" s="10" t="s">
        <v>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3">
      <c r="A8" t="s">
        <v>5</v>
      </c>
      <c r="B8">
        <v>172</v>
      </c>
      <c r="C8" s="10" t="s">
        <v>51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">
      <c r="A9" t="s">
        <v>6</v>
      </c>
      <c r="B9">
        <v>15.87</v>
      </c>
      <c r="C9" s="10" t="s">
        <v>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3">
      <c r="A10" t="s">
        <v>7</v>
      </c>
      <c r="B10">
        <v>14.5</v>
      </c>
      <c r="C10" s="10" t="s">
        <v>53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3">
      <c r="A11" t="s">
        <v>11</v>
      </c>
      <c r="B11">
        <v>79.400000000000006</v>
      </c>
      <c r="C11" s="10" t="s">
        <v>54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3">
      <c r="A12" t="s">
        <v>12</v>
      </c>
      <c r="B12">
        <v>102</v>
      </c>
      <c r="C12" t="s">
        <v>59</v>
      </c>
    </row>
    <row r="13" spans="1:14" x14ac:dyDescent="0.3">
      <c r="A13" t="s">
        <v>8</v>
      </c>
      <c r="B13">
        <v>732.9</v>
      </c>
      <c r="C13" t="s">
        <v>60</v>
      </c>
    </row>
    <row r="14" spans="1:14" x14ac:dyDescent="0.3">
      <c r="A14" t="s">
        <v>9</v>
      </c>
      <c r="B14">
        <v>76.650000000000006</v>
      </c>
      <c r="C14" t="s">
        <v>61</v>
      </c>
    </row>
    <row r="15" spans="1:14" x14ac:dyDescent="0.3">
      <c r="A15" t="s">
        <v>15</v>
      </c>
      <c r="B15">
        <v>686.36</v>
      </c>
      <c r="C15" t="s">
        <v>62</v>
      </c>
    </row>
    <row r="16" spans="1:14" x14ac:dyDescent="0.3">
      <c r="A16" t="s">
        <v>33</v>
      </c>
      <c r="B16">
        <v>179.6</v>
      </c>
      <c r="C16" s="10" t="s">
        <v>57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t="s">
        <v>34</v>
      </c>
      <c r="B17">
        <v>113.4</v>
      </c>
      <c r="C17" s="10" t="s">
        <v>58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3">
      <c r="A18" t="s">
        <v>36</v>
      </c>
      <c r="B18">
        <v>62.6</v>
      </c>
      <c r="C18" s="10" t="s">
        <v>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3">
      <c r="A19" t="s">
        <v>37</v>
      </c>
      <c r="B19">
        <v>33.1</v>
      </c>
      <c r="C19" s="10" t="s">
        <v>56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1" spans="1:14" x14ac:dyDescent="0.3">
      <c r="A21" s="4" t="s">
        <v>64</v>
      </c>
      <c r="B21" s="3" t="s">
        <v>65</v>
      </c>
    </row>
    <row r="24" spans="1:14" x14ac:dyDescent="0.3">
      <c r="A24" t="s">
        <v>66</v>
      </c>
      <c r="B24" t="s">
        <v>67</v>
      </c>
    </row>
  </sheetData>
  <mergeCells count="11">
    <mergeCell ref="C10:N10"/>
    <mergeCell ref="C11:N11"/>
    <mergeCell ref="C18:N18"/>
    <mergeCell ref="C19:N19"/>
    <mergeCell ref="C16:N16"/>
    <mergeCell ref="C17:N17"/>
    <mergeCell ref="A2:C2"/>
    <mergeCell ref="C5:N5"/>
    <mergeCell ref="C7:N7"/>
    <mergeCell ref="C8:N8"/>
    <mergeCell ref="C9:N9"/>
  </mergeCells>
  <phoneticPr fontId="10" type="noConversion"/>
  <hyperlinks>
    <hyperlink ref="B21" r:id="rId1" xr:uid="{F03CB497-5FCF-45BF-B930-626D8F6EB97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References </vt:lpstr>
      <vt:lpstr>Background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Emily Shields</cp:lastModifiedBy>
  <dcterms:created xsi:type="dcterms:W3CDTF">2015-06-05T18:17:20Z</dcterms:created>
  <dcterms:modified xsi:type="dcterms:W3CDTF">2023-11-08T17:09:23Z</dcterms:modified>
</cp:coreProperties>
</file>